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1" i="1"/>
  <c r="H120" l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</calcChain>
</file>

<file path=xl/sharedStrings.xml><?xml version="1.0" encoding="utf-8"?>
<sst xmlns="http://schemas.openxmlformats.org/spreadsheetml/2006/main" count="215" uniqueCount="207">
  <si>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</si>
  <si>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</si>
  <si>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</si>
  <si>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</si>
  <si>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</si>
  <si>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</si>
  <si>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</si>
  <si>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</si>
  <si>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</si>
  <si>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</si>
  <si>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</si>
  <si>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</si>
  <si>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</si>
  <si>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</si>
  <si>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</si>
  <si>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</si>
  <si>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</si>
  <si>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</si>
  <si>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</si>
  <si>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</si>
  <si>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</si>
  <si>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</si>
  <si>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</si>
  <si>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</si>
  <si>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</si>
  <si>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</si>
  <si>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</si>
  <si>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</si>
  <si>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</si>
  <si>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</si>
  <si>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</si>
  <si>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</si>
  <si>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</si>
  <si>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</si>
  <si>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</si>
  <si>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</si>
  <si>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</si>
  <si>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</si>
  <si>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</si>
  <si>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</si>
  <si>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</si>
  <si>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</si>
  <si>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</si>
  <si>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</si>
  <si>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</si>
  <si>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</si>
  <si>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</si>
  <si>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</si>
  <si>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</si>
  <si>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</si>
  <si>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</si>
  <si>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</si>
  <si>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</si>
  <si>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</si>
  <si>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</si>
  <si>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</si>
  <si>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</si>
  <si>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</si>
  <si>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</si>
  <si>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</si>
  <si>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</si>
  <si>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</si>
  <si>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</si>
  <si>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</si>
  <si>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</si>
  <si>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</si>
  <si>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</si>
  <si>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</si>
  <si>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</si>
  <si>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</si>
  <si>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</si>
  <si>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</si>
  <si>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</si>
  <si>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</si>
  <si>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</si>
  <si>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</si>
  <si>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</si>
  <si>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</si>
  <si>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</si>
  <si>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</si>
  <si>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</si>
  <si>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</si>
  <si>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</si>
  <si>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</si>
  <si>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</si>
  <si>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</si>
  <si>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</si>
  <si>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</si>
  <si>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</si>
  <si>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</si>
  <si>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</si>
  <si>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</si>
  <si>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</si>
  <si>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</si>
  <si>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</si>
  <si>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</si>
  <si>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</si>
  <si>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</si>
  <si>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</si>
  <si>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</si>
  <si>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</si>
  <si>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</si>
  <si>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</si>
  <si>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</si>
  <si>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</si>
  <si>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</si>
  <si>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</si>
  <si>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</si>
  <si>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</si>
  <si>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</si>
  <si>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</si>
  <si>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</si>
  <si>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</si>
  <si>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</si>
  <si>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</si>
  <si>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</si>
  <si>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</si>
  <si>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</si>
  <si>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</si>
  <si>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</si>
  <si>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</si>
  <si>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</si>
  <si>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</si>
  <si>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</si>
  <si>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</si>
  <si>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</si>
  <si>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</si>
  <si>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</si>
  <si>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</si>
  <si>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</si>
  <si>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</si>
  <si>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</si>
  <si>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</si>
  <si>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</si>
  <si>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</si>
  <si>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</si>
  <si>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</si>
  <si>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</si>
  <si>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</si>
  <si>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</si>
  <si>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</si>
  <si>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</si>
  <si>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</si>
  <si>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</si>
  <si>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</si>
  <si>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</si>
  <si>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</si>
  <si>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</si>
  <si>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</si>
  <si>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</si>
  <si>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</si>
  <si>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</si>
  <si>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</si>
  <si>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</si>
  <si>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</si>
  <si>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</si>
  <si>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</si>
  <si>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</si>
  <si>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</si>
  <si>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</si>
  <si>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</si>
  <si>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</si>
  <si>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</si>
  <si>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</si>
  <si>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</si>
  <si>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</si>
  <si>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</si>
  <si>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</si>
  <si>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</si>
  <si>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</si>
  <si>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</si>
  <si>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</si>
  <si>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</si>
  <si>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</si>
  <si>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</si>
  <si>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</si>
  <si>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</si>
  <si>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</si>
  <si>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</si>
  <si>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</si>
  <si>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</si>
  <si>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</si>
  <si>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</si>
  <si>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</si>
  <si>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</si>
  <si>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</si>
  <si>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</si>
  <si>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</si>
  <si>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</si>
  <si>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</si>
  <si>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</si>
  <si>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</si>
  <si>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</si>
  <si>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</si>
  <si>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</si>
  <si>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</si>
  <si>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</si>
  <si>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</si>
  <si>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</si>
  <si>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</si>
  <si>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</si>
  <si>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</si>
  <si>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</si>
  <si>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</si>
  <si>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MODEL RESTAURANTS COMPANY PLC</t>
  </si>
  <si>
    <t>النموذجية للمطاعم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</si>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</sst>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B1" workbookViewId="0">
      <selection activeCell="F12" sqref="F12"/>
    </sheetView>
  </sheetViews>
  <sheetFormatPr defaultColWidth="9" defaultRowHeight="16.5"/>
  <cols>
    <col min="1" max="3" width="9" style="5"/>
    <col min="4" max="4" width="46.5703125" style="22" bestFit="1" customWidth="1"/>
    <col min="5" max="8" width="12.7109375" style="59" bestFit="1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131272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0.16</v>
      </c>
      <c r="F6" s="13">
        <v>0.16</v>
      </c>
      <c r="G6" s="13">
        <v>0.16</v>
      </c>
      <c r="H6" s="13">
        <v>0.21</v>
      </c>
      <c r="I6" s="14" t="s">
        <v>5</v>
      </c>
    </row>
    <row r="7" spans="4:9">
      <c r="D7" s="12" t="s">
        <v>6</v>
      </c>
      <c r="E7" s="15" t="s">
        <v>206</v>
      </c>
      <c r="F7" s="15" t="s">
        <v>206</v>
      </c>
      <c r="G7" s="15">
        <v>2262580.1</v>
      </c>
      <c r="H7" s="15">
        <v>7254490.0800000001</v>
      </c>
      <c r="I7" s="14" t="s">
        <v>7</v>
      </c>
    </row>
    <row r="8" spans="4:9">
      <c r="D8" s="12" t="s">
        <v>8</v>
      </c>
      <c r="E8" s="15" t="s">
        <v>206</v>
      </c>
      <c r="F8" s="15" t="s">
        <v>206</v>
      </c>
      <c r="G8" s="15">
        <v>11018566</v>
      </c>
      <c r="H8" s="15">
        <v>23951022</v>
      </c>
      <c r="I8" s="14" t="s">
        <v>9</v>
      </c>
    </row>
    <row r="9" spans="4:9">
      <c r="D9" s="12" t="s">
        <v>10</v>
      </c>
      <c r="E9" s="15" t="s">
        <v>206</v>
      </c>
      <c r="F9" s="15" t="s">
        <v>206</v>
      </c>
      <c r="G9" s="15">
        <v>3139</v>
      </c>
      <c r="H9" s="15">
        <v>6935</v>
      </c>
      <c r="I9" s="14" t="s">
        <v>11</v>
      </c>
    </row>
    <row r="10" spans="4:9">
      <c r="D10" s="12" t="s">
        <v>12</v>
      </c>
      <c r="E10" s="15">
        <v>25000000</v>
      </c>
      <c r="F10" s="15">
        <v>25000000</v>
      </c>
      <c r="G10" s="15">
        <v>25000000</v>
      </c>
      <c r="H10" s="15">
        <v>25000000</v>
      </c>
      <c r="I10" s="14" t="s">
        <v>13</v>
      </c>
    </row>
    <row r="11" spans="4:9">
      <c r="D11" s="12" t="s">
        <v>14</v>
      </c>
      <c r="E11" s="15">
        <v>4000000</v>
      </c>
      <c r="F11" s="15">
        <f>+F10*F6</f>
        <v>4000000</v>
      </c>
      <c r="G11" s="15">
        <v>4000000</v>
      </c>
      <c r="H11" s="15">
        <v>5250000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346586</v>
      </c>
      <c r="F16" s="25">
        <v>296082</v>
      </c>
      <c r="G16" s="25">
        <v>13889</v>
      </c>
      <c r="H16" s="25">
        <v>212841</v>
      </c>
      <c r="I16" s="11" t="s">
        <v>21</v>
      </c>
    </row>
    <row r="17" spans="4:9">
      <c r="D17" s="12" t="s">
        <v>22</v>
      </c>
      <c r="E17" s="26">
        <v>14798</v>
      </c>
      <c r="F17" s="26">
        <v>14798</v>
      </c>
      <c r="G17" s="26">
        <v>55443</v>
      </c>
      <c r="H17" s="26">
        <v>93135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11600</v>
      </c>
      <c r="F19" s="26">
        <v>0</v>
      </c>
      <c r="G19" s="26">
        <v>0</v>
      </c>
      <c r="H19" s="26">
        <v>10000</v>
      </c>
      <c r="I19" s="14" t="s">
        <v>27</v>
      </c>
    </row>
    <row r="20" spans="4:9">
      <c r="D20" s="27" t="s">
        <v>28</v>
      </c>
      <c r="E20" s="26"/>
      <c r="F20" s="26">
        <v>0</v>
      </c>
      <c r="G20" s="26">
        <v>0</v>
      </c>
      <c r="H20" s="26">
        <v>0</v>
      </c>
      <c r="I20" s="14" t="s">
        <v>29</v>
      </c>
    </row>
    <row r="21" spans="4:9">
      <c r="D21" s="27" t="s">
        <v>30</v>
      </c>
      <c r="E21" s="26">
        <v>852915</v>
      </c>
      <c r="F21" s="26">
        <v>1265115</v>
      </c>
      <c r="G21" s="26">
        <v>701682</v>
      </c>
      <c r="H21" s="26">
        <v>672030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2502939</v>
      </c>
      <c r="F23" s="26">
        <v>2858787</v>
      </c>
      <c r="G23" s="26">
        <v>1516888</v>
      </c>
      <c r="H23" s="26">
        <v>2919025</v>
      </c>
      <c r="I23" s="14" t="s">
        <v>35</v>
      </c>
    </row>
    <row r="24" spans="4:9">
      <c r="D24" s="12" t="s">
        <v>36</v>
      </c>
      <c r="E24" s="26">
        <v>0</v>
      </c>
      <c r="F24" s="26">
        <v>61084</v>
      </c>
      <c r="G24" s="26">
        <v>61084</v>
      </c>
      <c r="H24" s="26">
        <v>61084</v>
      </c>
      <c r="I24" s="14" t="s">
        <v>37</v>
      </c>
    </row>
    <row r="25" spans="4:9">
      <c r="D25" s="12" t="s">
        <v>38</v>
      </c>
      <c r="E25" s="26">
        <v>4553055</v>
      </c>
      <c r="F25" s="26">
        <v>4540792</v>
      </c>
      <c r="G25" s="26">
        <v>4623229</v>
      </c>
      <c r="H25" s="26">
        <v>4369942</v>
      </c>
      <c r="I25" s="14" t="s">
        <v>39</v>
      </c>
    </row>
    <row r="26" spans="4:9">
      <c r="D26" s="12" t="s">
        <v>40</v>
      </c>
      <c r="E26" s="26">
        <v>3441760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0</v>
      </c>
      <c r="F27" s="26">
        <v>43750</v>
      </c>
      <c r="G27" s="26">
        <v>76358</v>
      </c>
      <c r="H27" s="26">
        <v>60205</v>
      </c>
      <c r="I27" s="14" t="s">
        <v>43</v>
      </c>
    </row>
    <row r="28" spans="4:9">
      <c r="D28" s="12" t="s">
        <v>44</v>
      </c>
      <c r="E28" s="26">
        <v>7994815</v>
      </c>
      <c r="F28" s="26">
        <v>4584542</v>
      </c>
      <c r="G28" s="26">
        <v>4699587</v>
      </c>
      <c r="H28" s="26">
        <v>4430147</v>
      </c>
      <c r="I28" s="14" t="s">
        <v>45</v>
      </c>
    </row>
    <row r="29" spans="4:9">
      <c r="D29" s="12" t="s">
        <v>46</v>
      </c>
      <c r="E29" s="26">
        <v>7705745</v>
      </c>
      <c r="F29" s="26">
        <v>12604156</v>
      </c>
      <c r="G29" s="26">
        <v>12600798</v>
      </c>
      <c r="H29" s="26">
        <v>14398384</v>
      </c>
      <c r="I29" s="14" t="s">
        <v>47</v>
      </c>
    </row>
    <row r="30" spans="4:9">
      <c r="D30" s="28" t="s">
        <v>48</v>
      </c>
      <c r="E30" s="29">
        <v>18203499</v>
      </c>
      <c r="F30" s="29">
        <v>20108569</v>
      </c>
      <c r="G30" s="29">
        <v>18878357</v>
      </c>
      <c r="H30" s="29">
        <v>21808640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3782500</v>
      </c>
      <c r="F35" s="25">
        <v>3204640</v>
      </c>
      <c r="G35" s="25">
        <v>1985356</v>
      </c>
      <c r="H35" s="25">
        <v>1992335</v>
      </c>
      <c r="I35" s="11" t="s">
        <v>55</v>
      </c>
    </row>
    <row r="36" spans="4:9">
      <c r="D36" s="12" t="s">
        <v>56</v>
      </c>
      <c r="E36" s="26">
        <v>2015743</v>
      </c>
      <c r="F36" s="26">
        <v>1844972</v>
      </c>
      <c r="G36" s="26">
        <v>1915911</v>
      </c>
      <c r="H36" s="26">
        <v>1882525</v>
      </c>
      <c r="I36" s="14" t="s">
        <v>57</v>
      </c>
    </row>
    <row r="37" spans="4:9">
      <c r="D37" s="12" t="s">
        <v>58</v>
      </c>
      <c r="E37" s="26">
        <v>2491548</v>
      </c>
      <c r="F37" s="26">
        <v>372407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10227157</v>
      </c>
      <c r="F39" s="26">
        <v>7383136</v>
      </c>
      <c r="G39" s="26">
        <v>8764842</v>
      </c>
      <c r="H39" s="26">
        <v>7551031</v>
      </c>
      <c r="I39" s="14" t="s">
        <v>63</v>
      </c>
    </row>
    <row r="40" spans="4:9">
      <c r="D40" s="12" t="s">
        <v>64</v>
      </c>
      <c r="E40" s="26">
        <v>3801465</v>
      </c>
      <c r="F40" s="26">
        <v>4192649</v>
      </c>
      <c r="G40" s="26">
        <v>0</v>
      </c>
      <c r="H40" s="26">
        <v>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112232</v>
      </c>
      <c r="H42" s="26">
        <v>866086</v>
      </c>
      <c r="I42" s="14" t="s">
        <v>69</v>
      </c>
    </row>
    <row r="43" spans="4:9">
      <c r="D43" s="36" t="s">
        <v>70</v>
      </c>
      <c r="E43" s="29">
        <v>14028622</v>
      </c>
      <c r="F43" s="29">
        <v>11575785</v>
      </c>
      <c r="G43" s="29">
        <v>8877074</v>
      </c>
      <c r="H43" s="29">
        <v>8417117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25000000</v>
      </c>
      <c r="F46" s="25">
        <v>25000000</v>
      </c>
      <c r="G46" s="25">
        <v>25000000</v>
      </c>
      <c r="H46" s="25">
        <v>25000000</v>
      </c>
      <c r="I46" s="11" t="s">
        <v>75</v>
      </c>
    </row>
    <row r="47" spans="4:9">
      <c r="D47" s="12" t="s">
        <v>76</v>
      </c>
      <c r="E47" s="26">
        <v>25000000</v>
      </c>
      <c r="F47" s="26">
        <v>25000000</v>
      </c>
      <c r="G47" s="26">
        <v>25000000</v>
      </c>
      <c r="H47" s="26">
        <v>25000000</v>
      </c>
      <c r="I47" s="14" t="s">
        <v>77</v>
      </c>
    </row>
    <row r="48" spans="4:9">
      <c r="D48" s="12" t="s">
        <v>78</v>
      </c>
      <c r="E48" s="26">
        <v>25000000</v>
      </c>
      <c r="F48" s="26">
        <v>25000000</v>
      </c>
      <c r="G48" s="26">
        <v>25000000</v>
      </c>
      <c r="H48" s="26">
        <v>25000000</v>
      </c>
      <c r="I48" s="14" t="s">
        <v>79</v>
      </c>
    </row>
    <row r="49" spans="4:9">
      <c r="D49" s="12" t="s">
        <v>80</v>
      </c>
      <c r="E49" s="26">
        <v>159119</v>
      </c>
      <c r="F49" s="26">
        <v>159119</v>
      </c>
      <c r="G49" s="26">
        <v>159119</v>
      </c>
      <c r="H49" s="26">
        <v>159119</v>
      </c>
      <c r="I49" s="14" t="s">
        <v>81</v>
      </c>
    </row>
    <row r="50" spans="4:9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>
        <v>0</v>
      </c>
      <c r="F55" s="26">
        <v>0</v>
      </c>
      <c r="G55" s="26">
        <v>0</v>
      </c>
      <c r="H55" s="26">
        <v>0</v>
      </c>
      <c r="I55" s="14" t="s">
        <v>198</v>
      </c>
    </row>
    <row r="56" spans="4:9">
      <c r="D56" s="12" t="s">
        <v>201</v>
      </c>
      <c r="E56" s="26">
        <v>0</v>
      </c>
      <c r="F56" s="26">
        <v>0</v>
      </c>
      <c r="G56" s="26">
        <v>0</v>
      </c>
      <c r="H56" s="26"/>
      <c r="I56" s="14" t="s">
        <v>200</v>
      </c>
    </row>
    <row r="57" spans="4:9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>
      <c r="D58" s="12" t="s">
        <v>94</v>
      </c>
      <c r="E58" s="26">
        <v>-20984242</v>
      </c>
      <c r="F58" s="26">
        <v>-16626335</v>
      </c>
      <c r="G58" s="26">
        <v>-15157836</v>
      </c>
      <c r="H58" s="26">
        <v>-11767596</v>
      </c>
      <c r="I58" s="14" t="s">
        <v>95</v>
      </c>
    </row>
    <row r="59" spans="4:9">
      <c r="D59" s="12" t="s">
        <v>96</v>
      </c>
      <c r="E59" s="26">
        <v>4174877</v>
      </c>
      <c r="F59" s="26">
        <v>8532784</v>
      </c>
      <c r="G59" s="26">
        <v>10001283</v>
      </c>
      <c r="H59" s="26">
        <v>13391523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202</v>
      </c>
    </row>
    <row r="61" spans="4:9">
      <c r="D61" s="16" t="s">
        <v>100</v>
      </c>
      <c r="E61" s="29">
        <v>18203499</v>
      </c>
      <c r="F61" s="29">
        <v>20108569</v>
      </c>
      <c r="G61" s="29">
        <v>18878357</v>
      </c>
      <c r="H61" s="29">
        <v>21808640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6453260</v>
      </c>
      <c r="F65" s="25">
        <v>7048798</v>
      </c>
      <c r="G65" s="25">
        <v>6873690</v>
      </c>
      <c r="H65" s="25">
        <v>8184004</v>
      </c>
      <c r="I65" s="11" t="s">
        <v>105</v>
      </c>
    </row>
    <row r="66" spans="4:9">
      <c r="D66" s="12" t="s">
        <v>106</v>
      </c>
      <c r="E66" s="26">
        <v>7316045</v>
      </c>
      <c r="F66" s="26">
        <v>7964970</v>
      </c>
      <c r="G66" s="26">
        <v>6805708</v>
      </c>
      <c r="H66" s="26">
        <v>7594518</v>
      </c>
      <c r="I66" s="14" t="s">
        <v>107</v>
      </c>
    </row>
    <row r="67" spans="4:9">
      <c r="D67" s="12" t="s">
        <v>108</v>
      </c>
      <c r="E67" s="26">
        <v>-862785</v>
      </c>
      <c r="F67" s="26">
        <v>-916172</v>
      </c>
      <c r="G67" s="26">
        <v>67982</v>
      </c>
      <c r="H67" s="26">
        <v>589486</v>
      </c>
      <c r="I67" s="14" t="s">
        <v>109</v>
      </c>
    </row>
    <row r="68" spans="4:9">
      <c r="D68" s="12" t="s">
        <v>110</v>
      </c>
      <c r="E68" s="26">
        <v>1186799</v>
      </c>
      <c r="F68" s="26">
        <v>847512</v>
      </c>
      <c r="G68" s="26">
        <v>621898</v>
      </c>
      <c r="H68" s="26">
        <v>857622</v>
      </c>
      <c r="I68" s="14" t="s">
        <v>111</v>
      </c>
    </row>
    <row r="69" spans="4:9">
      <c r="D69" s="12" t="s">
        <v>112</v>
      </c>
      <c r="E69" s="26">
        <v>153139</v>
      </c>
      <c r="F69" s="26">
        <v>395469</v>
      </c>
      <c r="G69" s="26">
        <v>273433</v>
      </c>
      <c r="H69" s="26">
        <v>557537</v>
      </c>
      <c r="I69" s="14" t="s">
        <v>113</v>
      </c>
    </row>
    <row r="70" spans="4:9">
      <c r="D70" s="12" t="s">
        <v>114</v>
      </c>
      <c r="E70" s="26">
        <v>565323</v>
      </c>
      <c r="F70" s="26">
        <v>560459</v>
      </c>
      <c r="G70" s="26">
        <v>514333</v>
      </c>
      <c r="H70" s="26">
        <v>531128</v>
      </c>
      <c r="I70" s="14" t="s">
        <v>115</v>
      </c>
    </row>
    <row r="71" spans="4:9">
      <c r="D71" s="12" t="s">
        <v>116</v>
      </c>
      <c r="E71" s="26">
        <v>409795</v>
      </c>
      <c r="F71" s="26">
        <v>432221</v>
      </c>
      <c r="G71" s="26">
        <v>600181</v>
      </c>
      <c r="H71" s="26">
        <v>675946</v>
      </c>
      <c r="I71" s="14" t="s">
        <v>117</v>
      </c>
    </row>
    <row r="72" spans="4:9">
      <c r="D72" s="12" t="s">
        <v>118</v>
      </c>
      <c r="E72" s="26">
        <v>-2612518</v>
      </c>
      <c r="F72" s="26">
        <v>-2591374</v>
      </c>
      <c r="G72" s="26">
        <v>-1427530</v>
      </c>
      <c r="H72" s="26">
        <v>-1501619</v>
      </c>
      <c r="I72" s="14" t="s">
        <v>119</v>
      </c>
    </row>
    <row r="73" spans="4:9">
      <c r="D73" s="12" t="s">
        <v>120</v>
      </c>
      <c r="E73" s="26">
        <v>43962</v>
      </c>
      <c r="F73" s="26">
        <v>1357262</v>
      </c>
      <c r="G73" s="26">
        <v>127935</v>
      </c>
      <c r="H73" s="26">
        <v>128207</v>
      </c>
      <c r="I73" s="14" t="s">
        <v>121</v>
      </c>
    </row>
    <row r="74" spans="4:9">
      <c r="D74" s="12" t="s">
        <v>122</v>
      </c>
      <c r="E74" s="26">
        <v>1134828</v>
      </c>
      <c r="F74" s="26">
        <v>0</v>
      </c>
      <c r="G74" s="26">
        <v>1616616</v>
      </c>
      <c r="H74" s="26">
        <v>5731819</v>
      </c>
      <c r="I74" s="14" t="s">
        <v>123</v>
      </c>
    </row>
    <row r="75" spans="4:9">
      <c r="D75" s="12" t="s">
        <v>124</v>
      </c>
      <c r="E75" s="26">
        <v>-3703384</v>
      </c>
      <c r="F75" s="26">
        <v>-1234112</v>
      </c>
      <c r="G75" s="26">
        <v>-2916211</v>
      </c>
      <c r="H75" s="26">
        <v>-7105231</v>
      </c>
      <c r="I75" s="14" t="s">
        <v>125</v>
      </c>
    </row>
    <row r="76" spans="4:9">
      <c r="D76" s="12" t="s">
        <v>126</v>
      </c>
      <c r="E76" s="26">
        <v>654523</v>
      </c>
      <c r="F76" s="26">
        <v>234387</v>
      </c>
      <c r="G76" s="26">
        <v>474034</v>
      </c>
      <c r="H76" s="26">
        <v>926943</v>
      </c>
      <c r="I76" s="14" t="s">
        <v>127</v>
      </c>
    </row>
    <row r="77" spans="4:9">
      <c r="D77" s="12" t="s">
        <v>128</v>
      </c>
      <c r="E77" s="26">
        <v>-4357907</v>
      </c>
      <c r="F77" s="26">
        <v>-1468499</v>
      </c>
      <c r="G77" s="26">
        <v>-3390245</v>
      </c>
      <c r="H77" s="26">
        <v>-8032174</v>
      </c>
      <c r="I77" s="43" t="s">
        <v>129</v>
      </c>
    </row>
    <row r="78" spans="4:9">
      <c r="D78" s="12" t="s">
        <v>130</v>
      </c>
      <c r="E78" s="26">
        <v>0</v>
      </c>
      <c r="F78" s="26">
        <v>0</v>
      </c>
      <c r="G78" s="26">
        <v>0</v>
      </c>
      <c r="H78" s="26">
        <v>0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0</v>
      </c>
      <c r="F81" s="26">
        <v>0</v>
      </c>
      <c r="G81" s="26">
        <v>0</v>
      </c>
      <c r="H81" s="26">
        <v>0</v>
      </c>
      <c r="I81" s="43" t="s">
        <v>137</v>
      </c>
    </row>
    <row r="82" spans="4:9">
      <c r="D82" s="12" t="s">
        <v>138</v>
      </c>
      <c r="E82" s="26">
        <v>-4357907</v>
      </c>
      <c r="F82" s="26">
        <v>-1468499</v>
      </c>
      <c r="G82" s="26">
        <v>-3390245</v>
      </c>
      <c r="H82" s="26">
        <v>-8032174</v>
      </c>
      <c r="I82" s="43" t="s">
        <v>139</v>
      </c>
    </row>
    <row r="83" spans="4:9">
      <c r="D83" s="12" t="s">
        <v>98</v>
      </c>
      <c r="E83" s="26">
        <v>0</v>
      </c>
      <c r="F83" s="26">
        <v>0</v>
      </c>
      <c r="G83" s="26">
        <v>0</v>
      </c>
      <c r="H83" s="26">
        <v>0</v>
      </c>
      <c r="I83" s="43" t="s">
        <v>99</v>
      </c>
    </row>
    <row r="84" spans="4:9">
      <c r="D84" s="16" t="s">
        <v>140</v>
      </c>
      <c r="E84" s="29">
        <v>-4357907</v>
      </c>
      <c r="F84" s="29">
        <v>-1468499</v>
      </c>
      <c r="G84" s="29">
        <v>-3390245</v>
      </c>
      <c r="H84" s="29">
        <v>-8032174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296082</v>
      </c>
      <c r="F88" s="25">
        <v>13889</v>
      </c>
      <c r="G88" s="25">
        <v>-1669684</v>
      </c>
      <c r="H88" s="25">
        <v>-1869184</v>
      </c>
      <c r="I88" s="11" t="s">
        <v>145</v>
      </c>
    </row>
    <row r="89" spans="4:9">
      <c r="D89" s="12" t="s">
        <v>146</v>
      </c>
      <c r="E89" s="26">
        <v>-902604</v>
      </c>
      <c r="F89" s="26">
        <v>-3235981</v>
      </c>
      <c r="G89" s="26">
        <v>2166545</v>
      </c>
      <c r="H89" s="26">
        <v>-452217</v>
      </c>
      <c r="I89" s="14" t="s">
        <v>147</v>
      </c>
    </row>
    <row r="90" spans="4:9">
      <c r="D90" s="12" t="s">
        <v>148</v>
      </c>
      <c r="E90" s="26">
        <v>-539665</v>
      </c>
      <c r="F90" s="26">
        <v>-611789</v>
      </c>
      <c r="G90" s="26">
        <v>-760355</v>
      </c>
      <c r="H90" s="26">
        <v>2231328</v>
      </c>
      <c r="I90" s="14" t="s">
        <v>149</v>
      </c>
    </row>
    <row r="91" spans="4:9">
      <c r="D91" s="12" t="s">
        <v>150</v>
      </c>
      <c r="E91" s="26">
        <v>1492773</v>
      </c>
      <c r="F91" s="26">
        <v>4129963</v>
      </c>
      <c r="G91" s="26">
        <v>-1638528</v>
      </c>
      <c r="H91" s="26">
        <v>-1579611</v>
      </c>
      <c r="I91" s="14" t="s">
        <v>151</v>
      </c>
    </row>
    <row r="92" spans="4:9">
      <c r="D92" s="28" t="s">
        <v>152</v>
      </c>
      <c r="E92" s="29">
        <v>346586</v>
      </c>
      <c r="F92" s="29">
        <v>296082</v>
      </c>
      <c r="G92" s="29">
        <v>-1902022</v>
      </c>
      <c r="H92" s="29">
        <v>-1669684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 t="s">
        <v>206</v>
      </c>
      <c r="F96" s="10" t="s">
        <v>206</v>
      </c>
      <c r="G96" s="10">
        <f>+G8*100/G10</f>
        <v>44.074263999999999</v>
      </c>
      <c r="H96" s="10">
        <f>+H8*100/H10</f>
        <v>95.804087999999993</v>
      </c>
      <c r="I96" s="11" t="s">
        <v>157</v>
      </c>
    </row>
    <row r="97" spans="1:15">
      <c r="D97" s="12" t="s">
        <v>158</v>
      </c>
      <c r="E97" s="13">
        <f>+E84/E10</f>
        <v>-0.17431627999999999</v>
      </c>
      <c r="F97" s="13">
        <f>+F84/F10</f>
        <v>-5.8739960000000001E-2</v>
      </c>
      <c r="G97" s="13">
        <f>+G84/G10</f>
        <v>-0.1356098</v>
      </c>
      <c r="H97" s="13">
        <f>+H84/H10</f>
        <v>-0.32128696000000001</v>
      </c>
      <c r="I97" s="14" t="s">
        <v>159</v>
      </c>
    </row>
    <row r="98" spans="1:15">
      <c r="D98" s="12" t="s">
        <v>160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161</v>
      </c>
    </row>
    <row r="99" spans="1:15">
      <c r="D99" s="12" t="s">
        <v>162</v>
      </c>
      <c r="E99" s="13">
        <f>+E59/E10</f>
        <v>0.16699507999999999</v>
      </c>
      <c r="F99" s="13">
        <f>+F59/F10</f>
        <v>0.34131136000000001</v>
      </c>
      <c r="G99" s="13">
        <f>+G59/G10</f>
        <v>0.40005131999999999</v>
      </c>
      <c r="H99" s="13">
        <f>+H59/H10</f>
        <v>0.53566091999999998</v>
      </c>
      <c r="I99" s="14" t="s">
        <v>163</v>
      </c>
    </row>
    <row r="100" spans="1:15">
      <c r="D100" s="12" t="s">
        <v>164</v>
      </c>
      <c r="E100" s="13">
        <f>+E11/E84</f>
        <v>-0.91787181323511491</v>
      </c>
      <c r="F100" s="13">
        <f>+F11/F84</f>
        <v>-2.723869747272555</v>
      </c>
      <c r="G100" s="13">
        <f>+G11/G84</f>
        <v>-1.1798557331402302</v>
      </c>
      <c r="H100" s="13">
        <f>+H11/H84</f>
        <v>-0.65362129854258633</v>
      </c>
      <c r="I100" s="14" t="s">
        <v>165</v>
      </c>
    </row>
    <row r="101" spans="1:15">
      <c r="D101" s="12" t="s">
        <v>166</v>
      </c>
      <c r="E101" s="13">
        <f>+E55*100/E11</f>
        <v>0</v>
      </c>
      <c r="F101" s="13" t="s">
        <v>206</v>
      </c>
      <c r="G101" s="13">
        <f>+G55*100/G11</f>
        <v>0</v>
      </c>
      <c r="H101" s="13">
        <f>+H55*100/H11</f>
        <v>0</v>
      </c>
      <c r="I101" s="14" t="s">
        <v>167</v>
      </c>
    </row>
    <row r="102" spans="1:15">
      <c r="D102" s="12" t="s">
        <v>168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169</v>
      </c>
    </row>
    <row r="103" spans="1:15">
      <c r="D103" s="16" t="s">
        <v>170</v>
      </c>
      <c r="E103" s="46">
        <f>+E11/E59</f>
        <v>0.95811205934929344</v>
      </c>
      <c r="F103" s="46">
        <f>+F11/F59</f>
        <v>0.46878017772394098</v>
      </c>
      <c r="G103" s="46">
        <f>+G11/G59</f>
        <v>0.39994868658351135</v>
      </c>
      <c r="H103" s="46">
        <f>+H11/H59</f>
        <v>0.39203905336233974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>
        <f>+E67*100/E65</f>
        <v>-13.369754201752293</v>
      </c>
      <c r="F105" s="51">
        <f>+F67*100/F65</f>
        <v>-12.997563556226183</v>
      </c>
      <c r="G105" s="51">
        <f>+G67*100/G65</f>
        <v>0.98901754370650985</v>
      </c>
      <c r="H105" s="51">
        <f>+H67*100/H65</f>
        <v>7.2029045929107562</v>
      </c>
      <c r="I105" s="11" t="s">
        <v>173</v>
      </c>
    </row>
    <row r="106" spans="1:15">
      <c r="D106" s="12" t="s">
        <v>174</v>
      </c>
      <c r="E106" s="52">
        <f>+E75*100/E65</f>
        <v>-57.387800894431649</v>
      </c>
      <c r="F106" s="52">
        <f>+F75*100/F65</f>
        <v>-17.508119824117529</v>
      </c>
      <c r="G106" s="52">
        <f>+G75*100/G65</f>
        <v>-42.425698569472871</v>
      </c>
      <c r="H106" s="52">
        <f>+H75*100/H65</f>
        <v>-86.81851817276727</v>
      </c>
      <c r="I106" s="14" t="s">
        <v>175</v>
      </c>
    </row>
    <row r="107" spans="1:15">
      <c r="D107" s="12" t="s">
        <v>176</v>
      </c>
      <c r="E107" s="52">
        <f>+E82*100/E65</f>
        <v>-67.530318009812092</v>
      </c>
      <c r="F107" s="52">
        <f>+F82*100/F65</f>
        <v>-20.833325057690686</v>
      </c>
      <c r="G107" s="52">
        <f>+G82*100/G65</f>
        <v>-49.322052638393643</v>
      </c>
      <c r="H107" s="52">
        <f>+H82*100/H65</f>
        <v>-98.144795628154625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-20.344352478608645</v>
      </c>
      <c r="F108" s="52">
        <f>(F82+F76)*100/F30</f>
        <v>-6.137244276308274</v>
      </c>
      <c r="G108" s="52">
        <f>(G82+G76)*100/G30</f>
        <v>-15.447377120794993</v>
      </c>
      <c r="H108" s="52">
        <f>(H82+H76)*100/H30</f>
        <v>-32.579890355382084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-104.38408125556752</v>
      </c>
      <c r="F109" s="53">
        <f>+F84*100/F59</f>
        <v>-17.210080555185741</v>
      </c>
      <c r="G109" s="53">
        <f>+G84*100/G59</f>
        <v>-33.89810087365791</v>
      </c>
      <c r="H109" s="53">
        <f>+H84*100/H59</f>
        <v>-59.979540788601867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77.065524600517733</v>
      </c>
      <c r="F111" s="10">
        <f>+F43*100/F30</f>
        <v>57.566428521094664</v>
      </c>
      <c r="G111" s="10">
        <f>+G43*100/G30</f>
        <v>47.022492476437435</v>
      </c>
      <c r="H111" s="10">
        <f>+H43*100/H30</f>
        <v>38.595331941835894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22.934475399482263</v>
      </c>
      <c r="F112" s="13">
        <f>+F59*100/F30</f>
        <v>42.433571478905336</v>
      </c>
      <c r="G112" s="13">
        <f>+G59*100/G30</f>
        <v>52.977507523562565</v>
      </c>
      <c r="H112" s="13">
        <f>+H59*100/H30</f>
        <v>61.404668058164106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>
        <f>+E75/E76</f>
        <v>-5.6581418834785024</v>
      </c>
      <c r="F113" s="46">
        <f>+F75/F76</f>
        <v>-5.2652749512558294</v>
      </c>
      <c r="G113" s="46">
        <f>+G75/G76</f>
        <v>-6.1519026061421753</v>
      </c>
      <c r="H113" s="46">
        <f>+H75/H76</f>
        <v>-7.6652296851046939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0.35450657041264427</v>
      </c>
      <c r="F115" s="10">
        <f>+F65/F30</f>
        <v>0.35053702727429287</v>
      </c>
      <c r="G115" s="10">
        <f>+G65/G30</f>
        <v>0.36410424911447536</v>
      </c>
      <c r="H115" s="10">
        <f>+H65/H30</f>
        <v>0.37526429892006102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0.80718065396134875</v>
      </c>
      <c r="F116" s="13">
        <f>+F65/F28</f>
        <v>1.5375141071888969</v>
      </c>
      <c r="G116" s="13">
        <f>+G65/G28</f>
        <v>1.4626157575123091</v>
      </c>
      <c r="H116" s="13">
        <f>+H65/H28</f>
        <v>1.8473436660228204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-0.83545803601089452</v>
      </c>
      <c r="F117" s="46">
        <f>+F65/F120</f>
        <v>-1.5579695553990198</v>
      </c>
      <c r="G117" s="46">
        <f>+G65/G120</f>
        <v>-0.94836280693834429</v>
      </c>
      <c r="H117" s="46">
        <f>+H65/H120</f>
        <v>-1.7668379531460019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0.24473458264109957</v>
      </c>
      <c r="F119" s="58">
        <f>+F23/F39</f>
        <v>0.38720497631358813</v>
      </c>
      <c r="G119" s="58">
        <f>+G23/G39</f>
        <v>0.17306507065386917</v>
      </c>
      <c r="H119" s="58">
        <f>+H23/H39</f>
        <v>0.38657303883403471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-7724218</v>
      </c>
      <c r="F120" s="29">
        <f>+F23-F39</f>
        <v>-4524349</v>
      </c>
      <c r="G120" s="29">
        <f>+G23-G39</f>
        <v>-7247954</v>
      </c>
      <c r="H120" s="29">
        <f>+H23-H39</f>
        <v>-4632006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2016-09-08T10:05:23Z</dcterms:modified>
</cp:coreProperties>
</file>